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6d60341269b601f/Escritorio/Para Rosanna/2024/"/>
    </mc:Choice>
  </mc:AlternateContent>
  <xr:revisionPtr revIDLastSave="21" documentId="8_{DF2402C5-35BF-446C-BFFB-A7F356C2AD95}" xr6:coauthVersionLast="47" xr6:coauthVersionMax="47" xr10:uidLastSave="{45859157-6914-487D-949D-C40AAC4C7D95}"/>
  <bookViews>
    <workbookView minimized="1" xWindow="2688" yWindow="2688" windowWidth="17280" windowHeight="888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I30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<sst xmlns="http://schemas.openxmlformats.org/spreadsheetml/2006/main" count="74" uniqueCount="74">
  <si>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</si>
  <si>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</si>
  <si>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</si>
  <si>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</si>
  <si>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</si>
  <si>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</si>
  <si>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</si>
  <si>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</si>
  <si>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</si>
  <si>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</si>
  <si>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</si>
  <si>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</si>
  <si>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</si>
  <si>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</si>
  <si>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</si>
  <si>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</si>
  <si>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</si>
  <si>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</si>
  <si>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</si>
  <si>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</si>
  <si>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</si>
  <si>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</si>
  <si>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</si>
  <si>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</si>
  <si>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</si>
  <si>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</si>
  <si>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</si>
  <si>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</si>
  <si>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</si>
  <si>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</si>
  <si>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</si>
  <si>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</si>
  <si>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</si>
  <si>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</si>
  <si>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</si>
  <si>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</si>
  <si>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</si>
  <si>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</si>
  <si>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</si>
  <si>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</si>
  <si>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</si>
  <si>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</si>
  <si>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</si>
  <si>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</si>
  <si>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</si>
  <si>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</si>
  <si>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</si>
  <si>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</si>
  <si>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</si>
  <si>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</si>
  <si>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</si>
  <si>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</si>
  <si>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</si>
  <si>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</si>
  <si>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</si>
  <si>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</si>
  <si>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</si>
  <si>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</si>
  <si>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</si>
  <si>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</si>
  <si>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</si>
  <si>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>Jeanilka Miniño</t>
  </si>
  <si>
    <t>Directora de Planificación y Desarrollo</t>
  </si>
  <si>
    <t>Rolando Alfonso Martinez</t>
  </si>
  <si>
    <t>Encargado Financiero</t>
  </si>
  <si>
    <t>Ejecución Semestral</t>
  </si>
  <si>
    <t>Programación Semestral</t>
  </si>
  <si>
    <t xml:space="preserve"> Presupuesto Inicial</t>
  </si>
  <si>
    <t xml:space="preserve">Lineamientos para la ejecución Presupuestaria 2019 del Gobierno General Nacional </t>
  </si>
  <si>
    <t>28/03/2019</t>
  </si>
  <si>
    <t>Informe de Evaluación 2do Semestre de las Metas Físicas-Financieras 2024</t>
  </si>
  <si>
    <t>Durante el segundo semestre del 2024, se logró acreditar efectivamente el pago de los subsidios sociales encomendados para el periódo julio-diciembre de 2024. Sin embargo en lo programado como meta física no se obtiene el 100% debido a la supensión del programas Oportunidad 14/24 para el inicio del 4to trimestre y el no pago de los programas Avanza y Aprende para el mes de diciembre.</t>
  </si>
  <si>
    <t>Para el 2do semestre del 2024 se evidencia una ejecución de la programación financiera por debajo de lo programado, acumulando un desvío de 32.54% en la ejecución. Esto debido a la no ejecurción del plan de compras según lo establecido en el PACC durante el 3er trimestre, programación que pasó al cuarto y que igual no pudo se ejecutado; Gran parte de estas compras con valores sustanciales, pertenecen al área TIC. En cuanto a la meta física debido a que los programas de Oportunidad  14/24 fue suspendido por la institución que coordina que una vez inició el 4to trimestre y el no pago por falta de fondos en los programas de Avanza y Aprende en el mes de diciembre. El no cumplimiento de la ejecución finaciera no afectó la ejecución. Las razones radican en que lo no ejecutado finacieramente corresponde a inversión de iniciativas tecnológicas para la mejora y automatización de procesos.</t>
  </si>
  <si>
    <t>No observadas.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</si>
</sst>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9" fontId="0" fillId="0" borderId="0" xfId="2" applyFont="1"/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IF(G29&gt;0,G29/E29,0)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21" workbookViewId="0">
      <selection activeCell="B36" sqref="B36:J37"/>
    </sheetView>
  </sheetViews>
  <sheetFormatPr defaultColWidth="11.5546875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25"/>
      <c r="B1" s="74" t="s">
        <v>70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6" thickBot="1" x14ac:dyDescent="0.35">
      <c r="A2" s="26"/>
      <c r="B2" s="77" t="s">
        <v>0</v>
      </c>
      <c r="C2" s="78"/>
      <c r="D2" s="77" t="s">
        <v>1</v>
      </c>
      <c r="E2" s="78"/>
      <c r="F2" s="78"/>
      <c r="G2" s="78"/>
      <c r="H2" s="79"/>
      <c r="I2" s="2" t="s">
        <v>2</v>
      </c>
      <c r="J2" s="3" t="s">
        <v>3</v>
      </c>
      <c r="K2" s="1"/>
    </row>
    <row r="3" spans="1:11" ht="21.6" thickBot="1" x14ac:dyDescent="0.35">
      <c r="A3" s="27"/>
      <c r="B3" s="80" t="s">
        <v>4</v>
      </c>
      <c r="C3" s="81"/>
      <c r="D3" s="80" t="s">
        <v>68</v>
      </c>
      <c r="E3" s="81"/>
      <c r="F3" s="81"/>
      <c r="G3" s="81"/>
      <c r="H3" s="82"/>
      <c r="I3" s="31" t="s">
        <v>69</v>
      </c>
      <c r="J3" s="32">
        <v>0</v>
      </c>
      <c r="K3" s="1"/>
    </row>
    <row r="4" spans="1:11" x14ac:dyDescent="0.3">
      <c r="A4" s="83"/>
      <c r="B4" s="84"/>
      <c r="C4" s="84"/>
      <c r="D4" s="85"/>
      <c r="E4" s="85"/>
      <c r="F4" s="85"/>
      <c r="G4" s="85"/>
      <c r="H4" s="85"/>
      <c r="I4" s="84"/>
      <c r="J4" s="86"/>
      <c r="K4" s="1"/>
    </row>
    <row r="5" spans="1:11" ht="3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6" x14ac:dyDescent="0.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6" x14ac:dyDescent="0.3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3">
      <c r="A8" s="4" t="s">
        <v>7</v>
      </c>
      <c r="B8" s="51" t="s">
        <v>48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3">
      <c r="A9" s="28" t="s">
        <v>36</v>
      </c>
      <c r="B9" s="51" t="s">
        <v>49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x14ac:dyDescent="0.3">
      <c r="A10" s="28" t="s">
        <v>37</v>
      </c>
      <c r="B10" s="51" t="s">
        <v>50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31.5" customHeight="1" x14ac:dyDescent="0.3">
      <c r="A11" s="4" t="s">
        <v>8</v>
      </c>
      <c r="B11" s="87" t="s">
        <v>51</v>
      </c>
      <c r="C11" s="87"/>
      <c r="D11" s="87"/>
      <c r="E11" s="87"/>
      <c r="F11" s="87"/>
      <c r="G11" s="87"/>
      <c r="H11" s="87"/>
      <c r="I11" s="87"/>
      <c r="J11" s="88"/>
    </row>
    <row r="12" spans="1:11" ht="23.25" customHeight="1" x14ac:dyDescent="0.3">
      <c r="A12" s="4" t="s">
        <v>9</v>
      </c>
      <c r="B12" s="87" t="s">
        <v>52</v>
      </c>
      <c r="C12" s="87"/>
      <c r="D12" s="87"/>
      <c r="E12" s="87"/>
      <c r="F12" s="87"/>
      <c r="G12" s="87"/>
      <c r="H12" s="87"/>
      <c r="I12" s="87"/>
      <c r="J12" s="88"/>
    </row>
    <row r="13" spans="1:11" ht="15.6" x14ac:dyDescent="0.3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 x14ac:dyDescent="0.3">
      <c r="A14" s="4" t="s">
        <v>11</v>
      </c>
      <c r="B14" s="29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3">
      <c r="A15" s="4" t="s">
        <v>12</v>
      </c>
      <c r="B15" s="7">
        <v>2.2999999999999998</v>
      </c>
      <c r="C15" s="70" t="str">
        <f>IFERROR(VLOOKUP(B15,'[1]Validacion datos'!A8:B26,2,FALSE),"")</f>
        <v>Igualdad de derechos y oportunidades</v>
      </c>
      <c r="D15" s="70"/>
      <c r="E15" s="70"/>
      <c r="F15" s="70"/>
      <c r="G15" s="70"/>
      <c r="H15" s="70"/>
      <c r="I15" s="70"/>
      <c r="J15" s="70"/>
    </row>
    <row r="16" spans="1:11" ht="28.5" customHeight="1" x14ac:dyDescent="0.3">
      <c r="A16" s="4" t="s">
        <v>13</v>
      </c>
      <c r="B16" s="8" t="s">
        <v>53</v>
      </c>
      <c r="C16" s="70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0"/>
      <c r="E16" s="70"/>
      <c r="F16" s="70"/>
      <c r="G16" s="70"/>
      <c r="H16" s="70"/>
      <c r="I16" s="70"/>
      <c r="J16" s="70"/>
    </row>
    <row r="17" spans="1:11" ht="15.6" x14ac:dyDescent="0.3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 x14ac:dyDescent="0.3">
      <c r="A18" s="4" t="s">
        <v>15</v>
      </c>
      <c r="B18" s="38" t="s">
        <v>54</v>
      </c>
      <c r="C18" s="38"/>
      <c r="D18" s="38"/>
      <c r="E18" s="38"/>
      <c r="F18" s="38"/>
      <c r="G18" s="38"/>
      <c r="H18" s="38"/>
      <c r="I18" s="38"/>
      <c r="J18" s="39"/>
    </row>
    <row r="19" spans="1:11" ht="78.75" customHeight="1" x14ac:dyDescent="0.3">
      <c r="A19" s="9" t="s">
        <v>16</v>
      </c>
      <c r="B19" s="38" t="s">
        <v>55</v>
      </c>
      <c r="C19" s="38"/>
      <c r="D19" s="38"/>
      <c r="E19" s="38"/>
      <c r="F19" s="38"/>
      <c r="G19" s="38"/>
      <c r="H19" s="38"/>
      <c r="I19" s="38"/>
      <c r="J19" s="39"/>
    </row>
    <row r="20" spans="1:11" ht="34.5" customHeight="1" x14ac:dyDescent="0.3">
      <c r="A20" s="9" t="s">
        <v>17</v>
      </c>
      <c r="B20" s="38" t="s">
        <v>56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3">
      <c r="A21" s="9" t="s">
        <v>38</v>
      </c>
      <c r="B21" s="38" t="s">
        <v>57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6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6" x14ac:dyDescent="0.3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3">
      <c r="A24" s="65" t="s">
        <v>20</v>
      </c>
      <c r="B24" s="66"/>
      <c r="C24" s="67" t="s">
        <v>21</v>
      </c>
      <c r="D24" s="69"/>
      <c r="E24" s="69"/>
      <c r="F24" s="69" t="s">
        <v>22</v>
      </c>
      <c r="G24" s="69"/>
      <c r="H24" s="66"/>
      <c r="I24" s="67" t="s">
        <v>23</v>
      </c>
      <c r="J24" s="68"/>
    </row>
    <row r="25" spans="1:11" x14ac:dyDescent="0.3">
      <c r="A25" s="57">
        <v>541455397</v>
      </c>
      <c r="B25" s="58"/>
      <c r="C25" s="62">
        <v>668866948</v>
      </c>
      <c r="D25" s="63"/>
      <c r="E25" s="64"/>
      <c r="F25" s="62">
        <v>615564920</v>
      </c>
      <c r="G25" s="63"/>
      <c r="H25" s="64"/>
      <c r="I25" s="34">
        <f>+F25/C25</f>
        <v>0.92030996873237636</v>
      </c>
      <c r="J25" s="33"/>
    </row>
    <row r="26" spans="1:11" ht="15.6" x14ac:dyDescent="0.3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3">
      <c r="A27" s="5"/>
      <c r="B27"/>
      <c r="C27" s="59" t="s">
        <v>67</v>
      </c>
      <c r="D27" s="60"/>
      <c r="E27" s="59" t="s">
        <v>66</v>
      </c>
      <c r="F27" s="60"/>
      <c r="G27" s="59" t="s">
        <v>65</v>
      </c>
      <c r="H27" s="59"/>
      <c r="I27" s="59" t="s">
        <v>25</v>
      </c>
      <c r="J27" s="61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6" x14ac:dyDescent="0.3">
      <c r="A29" s="37">
        <v>6042</v>
      </c>
      <c r="B29" s="13" t="s">
        <v>60</v>
      </c>
      <c r="C29" s="14">
        <v>152</v>
      </c>
      <c r="D29" s="15">
        <v>541455397</v>
      </c>
      <c r="E29" s="15">
        <v>76</v>
      </c>
      <c r="F29" s="15">
        <v>575405762.53999996</v>
      </c>
      <c r="G29" s="16">
        <v>71</v>
      </c>
      <c r="H29" s="15">
        <v>387055398.62</v>
      </c>
      <c r="I29" s="17">
        <f t="shared" ref="I29" si="0">IF(G29&gt;0,G29/E29,0)</f>
        <v>0.93421052631578949</v>
      </c>
      <c r="J29" s="18">
        <f t="shared" ref="J29:J30" si="1">IF(H29&gt;0,H29/F29,0)</f>
        <v>0.67266514139766442</v>
      </c>
    </row>
    <row r="30" spans="1:11" x14ac:dyDescent="0.3">
      <c r="A30" s="19"/>
      <c r="B30" s="20"/>
      <c r="C30" s="21"/>
      <c r="D30" s="22"/>
      <c r="E30" s="22"/>
      <c r="F30" s="22"/>
      <c r="G30" s="23"/>
      <c r="H30" s="22"/>
      <c r="I30" s="17">
        <f>IF(G30&gt;0,G30/E30,0)</f>
        <v>0</v>
      </c>
      <c r="J30" s="18">
        <f t="shared" si="1"/>
        <v>0</v>
      </c>
    </row>
    <row r="31" spans="1:11" ht="15.6" x14ac:dyDescent="0.3">
      <c r="A31" s="41" t="s">
        <v>28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6" x14ac:dyDescent="0.3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3">
      <c r="A33" s="24" t="s">
        <v>30</v>
      </c>
      <c r="B33" s="38" t="s">
        <v>58</v>
      </c>
      <c r="C33" s="38"/>
      <c r="D33" s="38"/>
      <c r="E33" s="38"/>
      <c r="F33" s="38"/>
      <c r="G33" s="38"/>
      <c r="H33" s="38"/>
      <c r="I33" s="38"/>
      <c r="J33" s="39"/>
    </row>
    <row r="34" spans="1:11" x14ac:dyDescent="0.3">
      <c r="A34" s="24" t="s">
        <v>31</v>
      </c>
      <c r="B34" s="38" t="s">
        <v>59</v>
      </c>
      <c r="C34" s="38"/>
      <c r="D34" s="38"/>
      <c r="E34" s="38"/>
      <c r="F34" s="38"/>
      <c r="G34" s="38"/>
      <c r="H34" s="38"/>
      <c r="I34" s="38"/>
      <c r="J34" s="39"/>
    </row>
    <row r="35" spans="1:11" ht="55.8" customHeight="1" x14ac:dyDescent="0.3">
      <c r="A35" s="24" t="s">
        <v>32</v>
      </c>
      <c r="B35" s="38" t="s">
        <v>71</v>
      </c>
      <c r="C35" s="38"/>
      <c r="D35" s="38"/>
      <c r="E35" s="38"/>
      <c r="F35" s="38"/>
      <c r="G35" s="38"/>
      <c r="H35" s="38"/>
      <c r="I35" s="38"/>
      <c r="J35" s="39"/>
    </row>
    <row r="36" spans="1:11" ht="28.8" customHeight="1" x14ac:dyDescent="0.3">
      <c r="A36" s="40" t="s">
        <v>33</v>
      </c>
      <c r="B36" s="38" t="s">
        <v>72</v>
      </c>
      <c r="C36" s="38"/>
      <c r="D36" s="38"/>
      <c r="E36" s="38"/>
      <c r="F36" s="38"/>
      <c r="G36" s="38"/>
      <c r="H36" s="38"/>
      <c r="I36" s="38"/>
      <c r="J36" s="39"/>
    </row>
    <row r="37" spans="1:11" ht="75" customHeight="1" x14ac:dyDescent="0.3">
      <c r="A37" s="40"/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6" x14ac:dyDescent="0.3">
      <c r="A38" s="41" t="s">
        <v>34</v>
      </c>
      <c r="B38" s="42"/>
      <c r="C38" s="42"/>
      <c r="D38" s="42"/>
      <c r="E38" s="42"/>
      <c r="F38" s="42"/>
      <c r="G38" s="42"/>
      <c r="H38" s="42"/>
      <c r="I38" s="42"/>
      <c r="J38" s="43"/>
    </row>
    <row r="39" spans="1:11" ht="15.6" x14ac:dyDescent="0.3">
      <c r="A39" s="44" t="s">
        <v>35</v>
      </c>
      <c r="B39" s="45"/>
      <c r="C39" s="45"/>
      <c r="D39" s="45"/>
      <c r="E39" s="45"/>
      <c r="F39" s="45"/>
      <c r="G39" s="45"/>
      <c r="H39" s="45"/>
      <c r="I39" s="45"/>
      <c r="J39" s="46"/>
      <c r="K39" s="1"/>
    </row>
    <row r="40" spans="1:11" ht="27.75" customHeight="1" x14ac:dyDescent="0.3">
      <c r="A40" s="47" t="s">
        <v>73</v>
      </c>
      <c r="B40" s="48"/>
      <c r="C40" s="48"/>
      <c r="D40" s="48"/>
      <c r="E40" s="48"/>
      <c r="F40" s="48"/>
      <c r="G40" s="48"/>
      <c r="H40" s="48"/>
      <c r="I40" s="48"/>
      <c r="J40" s="49"/>
    </row>
    <row r="41" spans="1:11" ht="27.7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1" ht="30.75" customHeight="1" x14ac:dyDescent="0.3">
      <c r="A42" s="50" t="s">
        <v>41</v>
      </c>
      <c r="B42" s="50"/>
      <c r="C42" s="50"/>
      <c r="D42" s="50"/>
      <c r="E42" s="50"/>
      <c r="F42" s="50"/>
      <c r="G42" s="50"/>
      <c r="H42" s="50"/>
      <c r="I42" s="50"/>
      <c r="J42" s="50"/>
    </row>
    <row r="46" spans="1:11" ht="15.6" x14ac:dyDescent="0.3">
      <c r="A46" s="36"/>
      <c r="B46" s="35" t="s">
        <v>61</v>
      </c>
      <c r="C46" s="36"/>
      <c r="G46" s="36"/>
      <c r="H46" s="35" t="s">
        <v>63</v>
      </c>
      <c r="I46" s="36"/>
    </row>
    <row r="47" spans="1:11" ht="15.6" x14ac:dyDescent="0.3">
      <c r="A47" s="36"/>
      <c r="B47" s="35" t="s">
        <v>62</v>
      </c>
      <c r="C47" s="36"/>
      <c r="G47" s="36"/>
      <c r="H47" s="35" t="s">
        <v>64</v>
      </c>
      <c r="I47" s="36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E27:F27"/>
    <mergeCell ref="A22:J22"/>
    <mergeCell ref="A23:J23"/>
    <mergeCell ref="A24:B24"/>
    <mergeCell ref="I24:J24"/>
    <mergeCell ref="C24:E24"/>
    <mergeCell ref="F24:H24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B36:J37"/>
    <mergeCell ref="A36:A37"/>
    <mergeCell ref="A38:J38"/>
    <mergeCell ref="A39:J39"/>
    <mergeCell ref="A40:J40"/>
  </mergeCells>
  <phoneticPr fontId="22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0:J41" xr:uid="{00000000-0002-0000-0000-000008000000}"/>
    <dataValidation allowBlank="1" showInputMessage="1" showErrorMessage="1" prompt="De existir desvío, explicar razones." sqref="B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Frainy Leandro Peralta Espinal</cp:lastModifiedBy>
  <cp:lastPrinted>2025-01-10T13:34:31Z</cp:lastPrinted>
  <dcterms:created xsi:type="dcterms:W3CDTF">2021-03-22T15:50:10Z</dcterms:created>
  <dcterms:modified xsi:type="dcterms:W3CDTF">2025-01-10T14:36:26Z</dcterms:modified>
</cp:coreProperties>
</file>